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12405" activeTab="0"/>
  </bookViews>
  <sheets>
    <sheet name="Study Plan" sheetId="1" r:id="rId1"/>
  </sheets>
  <definedNames>
    <definedName name="BIO">'Study Plan'!#REF!</definedName>
    <definedName name="BioC">'Study Plan'!$A$26</definedName>
    <definedName name="Bioinfo">'Study Plan'!#REF!</definedName>
    <definedName name="BioinfoA2">'Study Plan'!$A$4</definedName>
    <definedName name="BioinfoA3">'Study Plan'!$A$12</definedName>
    <definedName name="CIS">'Study Plan'!$A$40</definedName>
    <definedName name="CS">'Study Plan'!#REF!</definedName>
    <definedName name="ES">'Study Plan'!$A$55</definedName>
    <definedName name="Major">'Study Plan'!$A$4</definedName>
    <definedName name="Math">'Study Plan'!#REF!</definedName>
    <definedName name="Minor">'Study Plan'!$A$12</definedName>
    <definedName name="MP">'Study Plan'!$A$46</definedName>
    <definedName name="MT">'Study Plan'!$A$63</definedName>
    <definedName name="Other">'Study Plan'!$A$26</definedName>
    <definedName name="Otherminor">'Study Plan'!#REF!</definedName>
  </definedNames>
  <calcPr fullCalcOnLoad="1"/>
</workbook>
</file>

<file path=xl/sharedStrings.xml><?xml version="1.0" encoding="utf-8"?>
<sst xmlns="http://schemas.openxmlformats.org/spreadsheetml/2006/main" count="63" uniqueCount="61">
  <si>
    <t>Required</t>
  </si>
  <si>
    <t>Internship</t>
  </si>
  <si>
    <t>Introduction to bioinformatics</t>
  </si>
  <si>
    <t>Practical course in biodatabases</t>
  </si>
  <si>
    <t>I period/0809</t>
  </si>
  <si>
    <t>II period/0809</t>
  </si>
  <si>
    <t>III period/0809</t>
  </si>
  <si>
    <t>IV period/0809</t>
  </si>
  <si>
    <t>I period/0910</t>
  </si>
  <si>
    <t>II period/0910</t>
  </si>
  <si>
    <t>III period/0910</t>
  </si>
  <si>
    <t>IV period/0910</t>
  </si>
  <si>
    <t>Biology for methodological scientists I</t>
  </si>
  <si>
    <t>Biology for methodological scientists II</t>
  </si>
  <si>
    <t>Biology for methodological scientists III</t>
  </si>
  <si>
    <t>Biology for methodological scientists IV</t>
  </si>
  <si>
    <t>Measurement techniques</t>
  </si>
  <si>
    <t>Practical bioinformatics II: R</t>
  </si>
  <si>
    <t>Master's thesis seminar</t>
  </si>
  <si>
    <t>Total</t>
  </si>
  <si>
    <t>Phylogenetic data analyses</t>
  </si>
  <si>
    <t>6..8</t>
  </si>
  <si>
    <t>High-throughput bioinformatics</t>
  </si>
  <si>
    <t>5..7</t>
  </si>
  <si>
    <t>Metabolic modelling</t>
  </si>
  <si>
    <t>Human genetics</t>
  </si>
  <si>
    <t>Practical bioinformatics V: Gene mapping</t>
  </si>
  <si>
    <t>Practical bioinformatics I: Perl</t>
  </si>
  <si>
    <t>Autumn 2008</t>
  </si>
  <si>
    <t>Spring 2009</t>
  </si>
  <si>
    <t>Summer 2009</t>
  </si>
  <si>
    <t>Autumn 2009</t>
  </si>
  <si>
    <t>Spring 2010</t>
  </si>
  <si>
    <t>MBI Study Plan</t>
  </si>
  <si>
    <t>Level 2 module T420-2 Bioinformatics A2 (20 cr)</t>
  </si>
  <si>
    <t>Helsinki University of Technology</t>
  </si>
  <si>
    <t>MSc in Bioinformatics (Tech.)</t>
  </si>
  <si>
    <t>Level 3 module T272-3 Bioinformatics A3 (20 cr)</t>
  </si>
  <si>
    <t>T421-C Biological special module for bioinformaticians C (20 cr)</t>
  </si>
  <si>
    <t>T279-C Special module in computer and information science C (20 cr)</t>
  </si>
  <si>
    <t>Methodological principles T901-M (10 cr)</t>
  </si>
  <si>
    <t>Elective studies T901-W (20 cr)</t>
  </si>
  <si>
    <t>Master's thesis T901-D (30 cr)</t>
  </si>
  <si>
    <t>Computational genomics</t>
  </si>
  <si>
    <t>4..7</t>
  </si>
  <si>
    <t>Follow normal procedures of the Department of Computer Science.</t>
  </si>
  <si>
    <t>IT Services at TKK</t>
  </si>
  <si>
    <t xml:space="preserve">English placement test </t>
  </si>
  <si>
    <t>Finnish 1A</t>
  </si>
  <si>
    <t>Finnish 1B</t>
  </si>
  <si>
    <t>Content agreed with the professor in charge.</t>
  </si>
  <si>
    <t xml:space="preserve">Master's thesis  </t>
  </si>
  <si>
    <t>Other suitable courses</t>
  </si>
  <si>
    <t>Suitable courses</t>
  </si>
  <si>
    <t>Choose either T421-C or T279-C!</t>
  </si>
  <si>
    <t>Special course in bioinformatics I</t>
  </si>
  <si>
    <t>Special course in bioinformatics II</t>
  </si>
  <si>
    <t>3..7</t>
  </si>
  <si>
    <t>Machine learning: basic principles</t>
  </si>
  <si>
    <t>Information visualization</t>
  </si>
  <si>
    <t>Thesis writing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</si>
</sst>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5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5.421875" style="0" bestFit="1" customWidth="1"/>
    <col min="4" max="4" width="12.00390625" style="6" customWidth="1"/>
    <col min="5" max="5" width="12.57421875" style="0" customWidth="1"/>
    <col min="6" max="6" width="13.8515625" style="0" customWidth="1"/>
    <col min="7" max="7" width="13.00390625" style="0" customWidth="1"/>
    <col min="8" max="8" width="12.57421875" style="0" bestFit="1" customWidth="1"/>
    <col min="9" max="9" width="11.57421875" style="6" bestFit="1" customWidth="1"/>
    <col min="10" max="10" width="12.00390625" style="0" bestFit="1" customWidth="1"/>
    <col min="11" max="11" width="12.421875" style="0" bestFit="1" customWidth="1"/>
    <col min="12" max="12" width="12.8515625" style="0" bestFit="1" customWidth="1"/>
  </cols>
  <sheetData>
    <row r="1" spans="1:11" ht="12.75">
      <c r="A1" s="1" t="s">
        <v>33</v>
      </c>
      <c r="B1" s="1" t="s">
        <v>0</v>
      </c>
      <c r="C1" s="1" t="s">
        <v>19</v>
      </c>
      <c r="D1" s="15" t="s">
        <v>28</v>
      </c>
      <c r="F1" s="1" t="s">
        <v>29</v>
      </c>
      <c r="H1" s="1" t="s">
        <v>30</v>
      </c>
      <c r="I1" s="15" t="s">
        <v>31</v>
      </c>
      <c r="K1" s="1" t="s">
        <v>32</v>
      </c>
    </row>
    <row r="2" spans="1:12" ht="12.75">
      <c r="A2" s="1" t="s">
        <v>36</v>
      </c>
      <c r="B2">
        <v>120</v>
      </c>
      <c r="C2">
        <f ca="1">OFFSET(BioinfoA2,0,2)+OFFSET(BioinfoA3,0,2)+OFFSET(BioC,0,2)+OFFSET(CIS,0,2)+OFFSET(MP,0,2)+OFFSET(ES,0,2)+OFFSET(MT,0,2)</f>
        <v>118</v>
      </c>
      <c r="D2" s="6" t="s">
        <v>4</v>
      </c>
      <c r="E2" t="s">
        <v>5</v>
      </c>
      <c r="F2" t="s">
        <v>6</v>
      </c>
      <c r="G2" t="s">
        <v>7</v>
      </c>
      <c r="I2" s="6" t="s">
        <v>8</v>
      </c>
      <c r="J2" t="s">
        <v>9</v>
      </c>
      <c r="K2" t="s">
        <v>10</v>
      </c>
      <c r="L2" t="s">
        <v>11</v>
      </c>
    </row>
    <row r="3" spans="1:66" s="5" customFormat="1" ht="13.5" thickBot="1">
      <c r="A3" s="5" t="s">
        <v>35</v>
      </c>
      <c r="D3" s="7">
        <f>SUM(D4:D66)</f>
        <v>15</v>
      </c>
      <c r="E3" s="5">
        <f aca="true" t="shared" si="0" ref="E3:M3">SUM(E4:E66)</f>
        <v>20</v>
      </c>
      <c r="F3" s="5">
        <f t="shared" si="0"/>
        <v>14</v>
      </c>
      <c r="G3" s="5">
        <f t="shared" si="0"/>
        <v>21</v>
      </c>
      <c r="H3" s="5">
        <f t="shared" si="0"/>
        <v>3</v>
      </c>
      <c r="I3" s="7">
        <f t="shared" si="0"/>
        <v>6</v>
      </c>
      <c r="J3" s="5">
        <f t="shared" si="0"/>
        <v>6</v>
      </c>
      <c r="K3" s="5">
        <f t="shared" si="0"/>
        <v>16</v>
      </c>
      <c r="L3" s="5">
        <f t="shared" si="0"/>
        <v>17</v>
      </c>
      <c r="M3" s="5">
        <f t="shared" si="0"/>
        <v>0</v>
      </c>
      <c r="N3" s="5">
        <f>SUM(N4:N66)</f>
        <v>0</v>
      </c>
      <c r="O3" s="5">
        <f>SUM(O4:O66)</f>
        <v>0</v>
      </c>
      <c r="P3" s="5">
        <f>SUM(P4:P66)</f>
        <v>0</v>
      </c>
      <c r="Q3" s="5">
        <f>SUM(Q4:Q66)</f>
        <v>0</v>
      </c>
      <c r="R3" s="5">
        <f>SUM(R4:R66)</f>
        <v>0</v>
      </c>
      <c r="S3" s="5">
        <f>SUM(S4:S66)</f>
        <v>0</v>
      </c>
      <c r="T3" s="5">
        <f>SUM(T4:T66)</f>
        <v>0</v>
      </c>
      <c r="U3" s="5">
        <f>SUM(U4:U66)</f>
        <v>0</v>
      </c>
      <c r="V3" s="5">
        <f>SUM(V4:V66)</f>
        <v>0</v>
      </c>
      <c r="W3" s="5">
        <f>SUM(W4:W66)</f>
        <v>0</v>
      </c>
      <c r="X3" s="5">
        <f>SUM(X4:X66)</f>
        <v>0</v>
      </c>
      <c r="Y3" s="5">
        <f>SUM(Y4:Y66)</f>
        <v>0</v>
      </c>
      <c r="Z3" s="5">
        <f>SUM(Z4:Z66)</f>
        <v>0</v>
      </c>
      <c r="AA3" s="5">
        <f>SUM(AA4:AA66)</f>
        <v>0</v>
      </c>
      <c r="AB3" s="5">
        <f>SUM(AB4:AB66)</f>
        <v>0</v>
      </c>
      <c r="AC3" s="5">
        <f>SUM(AC4:AC66)</f>
        <v>0</v>
      </c>
      <c r="AD3" s="5">
        <f>SUM(AD4:AD66)</f>
        <v>0</v>
      </c>
      <c r="AE3" s="5">
        <f>SUM(AE4:AE66)</f>
        <v>0</v>
      </c>
      <c r="AF3" s="5">
        <f>SUM(AF4:AF66)</f>
        <v>0</v>
      </c>
      <c r="AG3" s="5">
        <f>SUM(AG4:AG66)</f>
        <v>0</v>
      </c>
      <c r="AH3" s="5">
        <f>SUM(AH4:AH66)</f>
        <v>0</v>
      </c>
      <c r="AI3" s="5">
        <f>SUM(AI4:AI66)</f>
        <v>0</v>
      </c>
      <c r="AJ3" s="5">
        <f>SUM(AJ4:AJ66)</f>
        <v>0</v>
      </c>
      <c r="AK3" s="5">
        <f>SUM(AK4:AK66)</f>
        <v>0</v>
      </c>
      <c r="AL3" s="5">
        <f>SUM(AL4:AL66)</f>
        <v>0</v>
      </c>
      <c r="AM3" s="5">
        <f>SUM(AM4:AM66)</f>
        <v>0</v>
      </c>
      <c r="AN3" s="5">
        <f>SUM(AN4:AN66)</f>
        <v>0</v>
      </c>
      <c r="AO3" s="5">
        <f>SUM(AO4:AO66)</f>
        <v>0</v>
      </c>
      <c r="AP3" s="5">
        <f>SUM(AP4:AP66)</f>
        <v>0</v>
      </c>
      <c r="AQ3" s="5">
        <f>SUM(AQ4:AQ66)</f>
        <v>0</v>
      </c>
      <c r="AR3" s="5">
        <f>SUM(AR4:AR66)</f>
        <v>0</v>
      </c>
      <c r="AS3" s="5">
        <f>SUM(AS4:AS66)</f>
        <v>0</v>
      </c>
      <c r="AT3" s="5">
        <f>SUM(AT4:AT66)</f>
        <v>0</v>
      </c>
      <c r="AU3" s="5">
        <f>SUM(AU4:AU66)</f>
        <v>0</v>
      </c>
      <c r="AV3" s="5">
        <f>SUM(AV4:AV66)</f>
        <v>0</v>
      </c>
      <c r="AW3" s="5">
        <f>SUM(AW4:AW66)</f>
        <v>0</v>
      </c>
      <c r="AX3" s="5">
        <f>SUM(AX4:AX66)</f>
        <v>0</v>
      </c>
      <c r="AY3" s="5">
        <f>SUM(AY4:AY66)</f>
        <v>0</v>
      </c>
      <c r="AZ3" s="5">
        <f>SUM(AZ4:AZ66)</f>
        <v>0</v>
      </c>
      <c r="BA3" s="5">
        <f>SUM(BA4:BA66)</f>
        <v>0</v>
      </c>
      <c r="BB3" s="5">
        <f>SUM(BB4:BB66)</f>
        <v>0</v>
      </c>
      <c r="BC3" s="5">
        <f>SUM(BC4:BC66)</f>
        <v>0</v>
      </c>
      <c r="BD3" s="5">
        <f>SUM(BD4:BD66)</f>
        <v>0</v>
      </c>
      <c r="BE3" s="5">
        <f>SUM(BE4:BE66)</f>
        <v>0</v>
      </c>
      <c r="BF3" s="5">
        <f>SUM(BF4:BF66)</f>
        <v>0</v>
      </c>
      <c r="BG3" s="5">
        <f>SUM(BG4:BG66)</f>
        <v>0</v>
      </c>
      <c r="BH3" s="5">
        <f>SUM(BH4:BH66)</f>
        <v>0</v>
      </c>
      <c r="BI3" s="5">
        <f>SUM(BI4:BI66)</f>
        <v>0</v>
      </c>
      <c r="BJ3" s="5">
        <f>SUM(BJ4:BJ66)</f>
        <v>0</v>
      </c>
      <c r="BK3" s="5">
        <f>SUM(BK4:BK66)</f>
        <v>0</v>
      </c>
      <c r="BL3" s="5">
        <f>SUM(BL4:BL66)</f>
        <v>0</v>
      </c>
      <c r="BM3" s="5">
        <f>SUM(BM4:BM66)</f>
        <v>0</v>
      </c>
      <c r="BN3" s="5">
        <f>SUM(BN4:BN66)</f>
        <v>0</v>
      </c>
    </row>
    <row r="4" spans="1:9" s="9" customFormat="1" ht="13.5" thickTop="1">
      <c r="A4" s="8" t="s">
        <v>34</v>
      </c>
      <c r="B4" s="9">
        <v>20</v>
      </c>
      <c r="C4" s="9">
        <f ca="1">SUM(OFFSET(BioinfoA2,1,3):OFFSET(BioinfoA3,-1,99))</f>
        <v>20</v>
      </c>
      <c r="D4" s="10"/>
      <c r="I4" s="10"/>
    </row>
    <row r="5" ht="12.75">
      <c r="C5">
        <f>SUM(D5:AB5)</f>
        <v>0</v>
      </c>
    </row>
    <row r="6" spans="1:4" ht="12.75">
      <c r="A6" t="s">
        <v>2</v>
      </c>
      <c r="B6">
        <v>4</v>
      </c>
      <c r="C6">
        <f aca="true" t="shared" si="1" ref="C6:C11">SUM(D6:AB6)</f>
        <v>4</v>
      </c>
      <c r="D6" s="6">
        <v>4</v>
      </c>
    </row>
    <row r="7" spans="1:6" ht="12.75">
      <c r="A7" t="s">
        <v>3</v>
      </c>
      <c r="B7">
        <v>4</v>
      </c>
      <c r="C7">
        <f t="shared" si="1"/>
        <v>4</v>
      </c>
      <c r="F7">
        <v>4</v>
      </c>
    </row>
    <row r="8" spans="1:7" ht="12.75">
      <c r="A8" t="s">
        <v>24</v>
      </c>
      <c r="B8">
        <v>4</v>
      </c>
      <c r="C8">
        <f t="shared" si="1"/>
        <v>4</v>
      </c>
      <c r="G8">
        <v>4</v>
      </c>
    </row>
    <row r="9" spans="1:7" ht="12.75">
      <c r="A9" t="s">
        <v>20</v>
      </c>
      <c r="B9" s="4" t="s">
        <v>21</v>
      </c>
      <c r="C9">
        <f t="shared" si="1"/>
        <v>8</v>
      </c>
      <c r="G9">
        <v>8</v>
      </c>
    </row>
    <row r="11" spans="3:9" s="5" customFormat="1" ht="13.5" thickBot="1">
      <c r="C11" s="18">
        <f t="shared" si="1"/>
        <v>0</v>
      </c>
      <c r="D11" s="7"/>
      <c r="I11" s="7"/>
    </row>
    <row r="12" spans="1:9" s="14" customFormat="1" ht="13.5" thickTop="1">
      <c r="A12" s="11" t="s">
        <v>37</v>
      </c>
      <c r="B12" s="12">
        <v>20</v>
      </c>
      <c r="C12" s="19">
        <f ca="1">SUM(OFFSET(BioinfoA3,1,3):OFFSET(BioC,-1,99))</f>
        <v>20</v>
      </c>
      <c r="D12" s="13"/>
      <c r="I12" s="13"/>
    </row>
    <row r="13" spans="1:7" ht="12.75">
      <c r="A13" t="s">
        <v>22</v>
      </c>
      <c r="B13" t="s">
        <v>23</v>
      </c>
      <c r="C13">
        <f>SUM(D13:AB13)</f>
        <v>7</v>
      </c>
      <c r="F13">
        <v>3</v>
      </c>
      <c r="G13">
        <v>4</v>
      </c>
    </row>
    <row r="14" spans="1:5" ht="12.75">
      <c r="A14" t="s">
        <v>43</v>
      </c>
      <c r="B14" t="s">
        <v>44</v>
      </c>
      <c r="C14">
        <f aca="true" t="shared" si="2" ref="C14:C25">SUM(D14:AB14)</f>
        <v>7</v>
      </c>
      <c r="D14" s="6">
        <v>3</v>
      </c>
      <c r="E14">
        <v>4</v>
      </c>
    </row>
    <row r="15" spans="1:3" ht="12.75">
      <c r="A15" t="s">
        <v>55</v>
      </c>
      <c r="B15" t="s">
        <v>57</v>
      </c>
      <c r="C15">
        <f t="shared" si="2"/>
        <v>0</v>
      </c>
    </row>
    <row r="16" spans="1:12" ht="12.75">
      <c r="A16" t="s">
        <v>56</v>
      </c>
      <c r="B16" t="s">
        <v>57</v>
      </c>
      <c r="C16">
        <f t="shared" si="2"/>
        <v>6</v>
      </c>
      <c r="I16" s="6">
        <v>1</v>
      </c>
      <c r="J16">
        <v>2</v>
      </c>
      <c r="K16">
        <v>1</v>
      </c>
      <c r="L16">
        <v>2</v>
      </c>
    </row>
    <row r="17" ht="12.75">
      <c r="C17">
        <f t="shared" si="2"/>
        <v>0</v>
      </c>
    </row>
    <row r="18" ht="12.75">
      <c r="C18">
        <f t="shared" si="2"/>
        <v>0</v>
      </c>
    </row>
    <row r="19" ht="15" customHeight="1">
      <c r="C19">
        <f t="shared" si="2"/>
        <v>0</v>
      </c>
    </row>
    <row r="20" ht="12.75">
      <c r="C20">
        <f t="shared" si="2"/>
        <v>0</v>
      </c>
    </row>
    <row r="21" ht="12.75">
      <c r="C21">
        <f t="shared" si="2"/>
        <v>0</v>
      </c>
    </row>
    <row r="22" spans="1:3" ht="12.75">
      <c r="A22" s="2"/>
      <c r="C22">
        <f t="shared" si="2"/>
        <v>0</v>
      </c>
    </row>
    <row r="23" spans="3:9" s="3" customFormat="1" ht="12.75">
      <c r="C23" s="3">
        <f t="shared" si="2"/>
        <v>0</v>
      </c>
      <c r="D23" s="6"/>
      <c r="I23" s="6"/>
    </row>
    <row r="24" ht="12.75">
      <c r="C24">
        <f t="shared" si="2"/>
        <v>0</v>
      </c>
    </row>
    <row r="25" spans="3:9" s="5" customFormat="1" ht="13.5" thickBot="1">
      <c r="C25" s="5">
        <f t="shared" si="2"/>
        <v>0</v>
      </c>
      <c r="D25" s="7"/>
      <c r="I25" s="7"/>
    </row>
    <row r="26" spans="1:9" s="9" customFormat="1" ht="13.5" thickTop="1">
      <c r="A26" s="8" t="s">
        <v>38</v>
      </c>
      <c r="B26" s="9">
        <v>20</v>
      </c>
      <c r="C26" s="9">
        <f ca="1">SUM(OFFSET(BioC,1,3):OFFSET(CIS,-1,99))</f>
        <v>25</v>
      </c>
      <c r="D26" s="10"/>
      <c r="I26" s="10"/>
    </row>
    <row r="27" spans="1:9" s="16" customFormat="1" ht="12.75">
      <c r="A27" t="s">
        <v>12</v>
      </c>
      <c r="B27">
        <v>2</v>
      </c>
      <c r="C27">
        <f aca="true" t="shared" si="3" ref="C27:C39">SUM(D27:AB27)</f>
        <v>2</v>
      </c>
      <c r="D27" s="17">
        <v>2</v>
      </c>
      <c r="I27" s="17"/>
    </row>
    <row r="28" spans="1:9" s="16" customFormat="1" ht="12.75">
      <c r="A28" t="s">
        <v>13</v>
      </c>
      <c r="B28">
        <v>2</v>
      </c>
      <c r="C28">
        <f t="shared" si="3"/>
        <v>2</v>
      </c>
      <c r="D28" s="17"/>
      <c r="E28" s="16">
        <v>2</v>
      </c>
      <c r="I28" s="17"/>
    </row>
    <row r="29" spans="1:9" s="16" customFormat="1" ht="12.75">
      <c r="A29" t="s">
        <v>14</v>
      </c>
      <c r="B29">
        <v>2</v>
      </c>
      <c r="C29">
        <f t="shared" si="3"/>
        <v>2</v>
      </c>
      <c r="D29" s="17"/>
      <c r="F29" s="16">
        <v>2</v>
      </c>
      <c r="I29" s="17"/>
    </row>
    <row r="30" spans="1:9" s="16" customFormat="1" ht="12.75">
      <c r="A30" t="s">
        <v>15</v>
      </c>
      <c r="B30">
        <v>2</v>
      </c>
      <c r="C30">
        <f t="shared" si="3"/>
        <v>2</v>
      </c>
      <c r="D30" s="17"/>
      <c r="G30" s="16">
        <v>2</v>
      </c>
      <c r="I30" s="17"/>
    </row>
    <row r="31" spans="1:9" s="16" customFormat="1" ht="12.75">
      <c r="A31" t="s">
        <v>16</v>
      </c>
      <c r="B31">
        <v>6</v>
      </c>
      <c r="C31">
        <f t="shared" si="3"/>
        <v>6</v>
      </c>
      <c r="D31" s="17"/>
      <c r="F31" s="16">
        <v>3</v>
      </c>
      <c r="G31" s="16">
        <v>3</v>
      </c>
      <c r="I31" s="17"/>
    </row>
    <row r="32" spans="1:9" s="16" customFormat="1" ht="12.75">
      <c r="A32" t="s">
        <v>25</v>
      </c>
      <c r="B32">
        <v>3</v>
      </c>
      <c r="C32">
        <f t="shared" si="3"/>
        <v>3</v>
      </c>
      <c r="D32" s="17"/>
      <c r="E32" s="16">
        <v>3</v>
      </c>
      <c r="I32" s="17"/>
    </row>
    <row r="33" spans="1:4" ht="12.75">
      <c r="A33" t="s">
        <v>27</v>
      </c>
      <c r="B33">
        <v>3</v>
      </c>
      <c r="C33">
        <f t="shared" si="3"/>
        <v>3</v>
      </c>
      <c r="D33" s="6">
        <v>3</v>
      </c>
    </row>
    <row r="34" spans="1:9" ht="12.75">
      <c r="A34" t="s">
        <v>26</v>
      </c>
      <c r="B34">
        <v>2</v>
      </c>
      <c r="C34">
        <f t="shared" si="3"/>
        <v>2</v>
      </c>
      <c r="I34" s="6">
        <v>2</v>
      </c>
    </row>
    <row r="35" spans="1:5" ht="12.75">
      <c r="A35" t="s">
        <v>17</v>
      </c>
      <c r="B35">
        <v>3</v>
      </c>
      <c r="C35">
        <f t="shared" si="3"/>
        <v>3</v>
      </c>
      <c r="E35">
        <v>3</v>
      </c>
    </row>
    <row r="36" ht="12.75">
      <c r="C36">
        <f t="shared" si="3"/>
        <v>0</v>
      </c>
    </row>
    <row r="37" ht="12.75">
      <c r="C37">
        <f t="shared" si="3"/>
        <v>0</v>
      </c>
    </row>
    <row r="38" ht="12.75">
      <c r="C38">
        <f t="shared" si="3"/>
        <v>0</v>
      </c>
    </row>
    <row r="39" spans="1:9" s="5" customFormat="1" ht="13.5" thickBot="1">
      <c r="A39" s="22" t="s">
        <v>54</v>
      </c>
      <c r="C39" s="18">
        <f t="shared" si="3"/>
        <v>0</v>
      </c>
      <c r="D39" s="7"/>
      <c r="I39" s="7"/>
    </row>
    <row r="40" spans="1:9" s="9" customFormat="1" ht="13.5" thickTop="1">
      <c r="A40" s="8" t="s">
        <v>39</v>
      </c>
      <c r="B40" s="9">
        <v>0</v>
      </c>
      <c r="C40" s="9">
        <f ca="1">SUM(OFFSET(CIS,1,3):OFFSET(MP,-1,99))</f>
        <v>0</v>
      </c>
      <c r="D40" s="10"/>
      <c r="I40" s="10"/>
    </row>
    <row r="41" spans="1:3" ht="13.5" customHeight="1">
      <c r="A41" s="21" t="s">
        <v>50</v>
      </c>
      <c r="C41">
        <f aca="true" t="shared" si="4" ref="C41:C64">SUM(D41:AB41)</f>
        <v>0</v>
      </c>
    </row>
    <row r="42" spans="3:4" ht="13.5" customHeight="1">
      <c r="C42">
        <f t="shared" si="4"/>
        <v>0</v>
      </c>
      <c r="D42" s="6">
        <v>0</v>
      </c>
    </row>
    <row r="43" ht="13.5" customHeight="1">
      <c r="C43">
        <f t="shared" si="4"/>
        <v>0</v>
      </c>
    </row>
    <row r="44" ht="13.5" customHeight="1">
      <c r="C44">
        <f t="shared" si="4"/>
        <v>0</v>
      </c>
    </row>
    <row r="45" spans="1:9" s="5" customFormat="1" ht="13.5" thickBot="1">
      <c r="A45" s="22" t="s">
        <v>54</v>
      </c>
      <c r="C45" s="18">
        <f t="shared" si="4"/>
        <v>0</v>
      </c>
      <c r="D45" s="7"/>
      <c r="I45" s="7"/>
    </row>
    <row r="46" spans="1:9" s="9" customFormat="1" ht="13.5" thickTop="1">
      <c r="A46" s="8" t="s">
        <v>40</v>
      </c>
      <c r="B46" s="9">
        <v>10</v>
      </c>
      <c r="C46" s="9">
        <f ca="1">SUM(OFFSET(MP,1,3):OFFSET(ES,-1,99))</f>
        <v>10</v>
      </c>
      <c r="D46" s="10"/>
      <c r="I46" s="10"/>
    </row>
    <row r="47" spans="1:3" ht="12.75">
      <c r="A47" s="2" t="s">
        <v>45</v>
      </c>
      <c r="C47">
        <f t="shared" si="4"/>
        <v>0</v>
      </c>
    </row>
    <row r="48" spans="1:3" ht="12.75">
      <c r="A48" s="2" t="s">
        <v>53</v>
      </c>
      <c r="C48">
        <f t="shared" si="4"/>
        <v>0</v>
      </c>
    </row>
    <row r="49" spans="1:4" ht="12.75">
      <c r="A49" s="2" t="s">
        <v>58</v>
      </c>
      <c r="B49">
        <v>3</v>
      </c>
      <c r="C49">
        <f t="shared" si="4"/>
        <v>3</v>
      </c>
      <c r="D49" s="6">
        <v>3</v>
      </c>
    </row>
    <row r="50" spans="1:5" ht="12.75">
      <c r="A50" s="2" t="s">
        <v>59</v>
      </c>
      <c r="B50">
        <v>5</v>
      </c>
      <c r="C50">
        <v>5</v>
      </c>
      <c r="E50">
        <v>5</v>
      </c>
    </row>
    <row r="51" spans="1:6" ht="12.75">
      <c r="A51" s="2" t="s">
        <v>60</v>
      </c>
      <c r="B51">
        <v>2</v>
      </c>
      <c r="C51">
        <v>2</v>
      </c>
      <c r="F51">
        <v>2</v>
      </c>
    </row>
    <row r="52" ht="12.75">
      <c r="A52" s="2"/>
    </row>
    <row r="53" ht="12.75">
      <c r="C53">
        <f t="shared" si="4"/>
        <v>0</v>
      </c>
    </row>
    <row r="54" spans="3:9" s="5" customFormat="1" ht="13.5" thickBot="1">
      <c r="C54" s="18">
        <f t="shared" si="4"/>
        <v>0</v>
      </c>
      <c r="D54" s="7"/>
      <c r="I54" s="7"/>
    </row>
    <row r="55" spans="1:9" s="9" customFormat="1" ht="13.5" thickTop="1">
      <c r="A55" s="8" t="s">
        <v>41</v>
      </c>
      <c r="B55" s="9">
        <v>20</v>
      </c>
      <c r="C55" s="9">
        <f ca="1">SUM(OFFSET(ES,1,3):OFFSET(MT,-1,99))</f>
        <v>13</v>
      </c>
      <c r="D55" s="10"/>
      <c r="I55" s="10"/>
    </row>
    <row r="56" spans="1:3" ht="12.75">
      <c r="A56" t="s">
        <v>46</v>
      </c>
      <c r="B56">
        <v>2</v>
      </c>
      <c r="C56">
        <f t="shared" si="4"/>
        <v>0</v>
      </c>
    </row>
    <row r="57" spans="1:3" ht="12.75">
      <c r="A57" t="s">
        <v>47</v>
      </c>
      <c r="B57">
        <v>3</v>
      </c>
      <c r="C57">
        <f t="shared" si="4"/>
        <v>0</v>
      </c>
    </row>
    <row r="58" spans="1:3" ht="12.75">
      <c r="A58" t="s">
        <v>48</v>
      </c>
      <c r="B58">
        <v>2</v>
      </c>
      <c r="C58">
        <f t="shared" si="4"/>
        <v>0</v>
      </c>
    </row>
    <row r="59" spans="1:3" ht="12.75">
      <c r="A59" t="s">
        <v>49</v>
      </c>
      <c r="B59">
        <v>2</v>
      </c>
      <c r="C59">
        <f t="shared" si="4"/>
        <v>0</v>
      </c>
    </row>
    <row r="60" spans="1:8" ht="12.75">
      <c r="A60" t="s">
        <v>1</v>
      </c>
      <c r="H60">
        <v>3</v>
      </c>
    </row>
    <row r="61" spans="1:10" s="3" customFormat="1" ht="12.75">
      <c r="A61" s="23" t="s">
        <v>52</v>
      </c>
      <c r="B61" s="3">
        <v>11</v>
      </c>
      <c r="C61" s="3">
        <f>SUM(D61:AB61)</f>
        <v>10</v>
      </c>
      <c r="D61" s="6"/>
      <c r="E61" s="3">
        <v>3</v>
      </c>
      <c r="I61" s="6">
        <v>3</v>
      </c>
      <c r="J61" s="3">
        <v>4</v>
      </c>
    </row>
    <row r="62" spans="4:9" s="5" customFormat="1" ht="13.5" thickBot="1">
      <c r="D62" s="7"/>
      <c r="I62" s="7"/>
    </row>
    <row r="63" spans="1:9" s="9" customFormat="1" ht="13.5" thickTop="1">
      <c r="A63" s="8" t="s">
        <v>42</v>
      </c>
      <c r="B63" s="9">
        <v>20</v>
      </c>
      <c r="C63" s="9">
        <f ca="1">SUM(OFFSET(MT,1,3):AA207)</f>
        <v>30</v>
      </c>
      <c r="D63" s="10"/>
      <c r="I63" s="10"/>
    </row>
    <row r="64" spans="1:12" ht="12.75">
      <c r="A64" s="20" t="s">
        <v>51</v>
      </c>
      <c r="B64" s="20">
        <v>30</v>
      </c>
      <c r="C64">
        <f t="shared" si="4"/>
        <v>30</v>
      </c>
      <c r="K64">
        <v>15</v>
      </c>
      <c r="L64">
        <v>15</v>
      </c>
    </row>
    <row r="65" ht="12.75">
      <c r="A65" s="20" t="s">
        <v>18</v>
      </c>
    </row>
  </sheetData>
  <conditionalFormatting sqref="C40">
    <cfRule type="cellIs" priority="1" dxfId="0" operator="lessThan" stopIfTrue="1">
      <formula>$B$40</formula>
    </cfRule>
  </conditionalFormatting>
  <conditionalFormatting sqref="C46">
    <cfRule type="cellIs" priority="2" dxfId="0" operator="lessThan" stopIfTrue="1">
      <formula>$B$46</formula>
    </cfRule>
  </conditionalFormatting>
  <conditionalFormatting sqref="C55">
    <cfRule type="cellIs" priority="3" dxfId="0" operator="lessThan" stopIfTrue="1">
      <formula>$B$55</formula>
    </cfRule>
  </conditionalFormatting>
  <conditionalFormatting sqref="C63">
    <cfRule type="cellIs" priority="4" dxfId="0" operator="lessThan" stopIfTrue="1">
      <formula>$B$63</formula>
    </cfRule>
  </conditionalFormatting>
  <conditionalFormatting sqref="C2">
    <cfRule type="cellIs" priority="5" dxfId="0" operator="lessThan" stopIfTrue="1">
      <formula>$B$2</formula>
    </cfRule>
  </conditionalFormatting>
  <conditionalFormatting sqref="C4">
    <cfRule type="cellIs" priority="6" dxfId="0" operator="lessThan" stopIfTrue="1">
      <formula>$B$4</formula>
    </cfRule>
  </conditionalFormatting>
  <conditionalFormatting sqref="C12">
    <cfRule type="cellIs" priority="7" dxfId="0" operator="lessThan" stopIfTrue="1">
      <formula>$B$12</formula>
    </cfRule>
  </conditionalFormatting>
  <conditionalFormatting sqref="C26">
    <cfRule type="cellIs" priority="8" dxfId="0" operator="lessThan" stopIfTrue="1">
      <formula>$B$26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epitkane</dc:creator>
  <cp:keywords/>
  <dc:description/>
  <cp:lastModifiedBy>epitkane</cp:lastModifiedBy>
  <dcterms:created xsi:type="dcterms:W3CDTF">2008-08-27T08:01:49Z</dcterms:created>
  <dcterms:modified xsi:type="dcterms:W3CDTF">2008-08-27T13:30:23Z</dcterms:modified>
  <cp:category/>
  <cp:version/>
  <cp:contentType/>
  <cp:contentStatus/>
</cp:coreProperties>
</file>